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mha.sharepoint.com/sites/Non-MedicaidCommittee/Shared Documents/General/"/>
    </mc:Choice>
  </mc:AlternateContent>
  <xr:revisionPtr revIDLastSave="0" documentId="8_{FAC0278B-1D85-463D-BF58-EDC46E6F2C70}" xr6:coauthVersionLast="47" xr6:coauthVersionMax="47" xr10:uidLastSave="{00000000-0000-0000-0000-000000000000}"/>
  <bookViews>
    <workbookView xWindow="-28920" yWindow="-120" windowWidth="29040" windowHeight="15720" xr2:uid="{FAC6B996-9DAA-49B2-858E-277D0688677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C14" i="1"/>
  <c r="I13" i="1" l="1"/>
  <c r="H21" i="1"/>
  <c r="I21" i="1" s="1"/>
  <c r="G21" i="1"/>
  <c r="F21" i="1"/>
  <c r="E21" i="1"/>
  <c r="D21" i="1"/>
  <c r="C21" i="1"/>
  <c r="H20" i="1"/>
  <c r="I20" i="1" s="1"/>
  <c r="G20" i="1"/>
  <c r="F20" i="1"/>
  <c r="E20" i="1"/>
  <c r="D20" i="1"/>
  <c r="C20" i="1"/>
  <c r="H19" i="1"/>
  <c r="I19" i="1" s="1"/>
  <c r="G19" i="1"/>
  <c r="F19" i="1"/>
  <c r="E19" i="1"/>
  <c r="D19" i="1"/>
  <c r="C19" i="1"/>
  <c r="H18" i="1"/>
  <c r="I18" i="1" s="1"/>
  <c r="G18" i="1"/>
  <c r="F18" i="1"/>
  <c r="E18" i="1"/>
  <c r="D18" i="1"/>
  <c r="C18" i="1"/>
  <c r="H17" i="1"/>
  <c r="G17" i="1"/>
  <c r="F17" i="1"/>
  <c r="E17" i="1"/>
  <c r="D17" i="1"/>
  <c r="C17" i="1"/>
  <c r="H16" i="1"/>
  <c r="I16" i="1" s="1"/>
  <c r="G16" i="1"/>
  <c r="F16" i="1"/>
  <c r="E16" i="1"/>
  <c r="D16" i="1"/>
  <c r="C16" i="1"/>
  <c r="H15" i="1"/>
  <c r="I15" i="1" s="1"/>
  <c r="G15" i="1"/>
  <c r="F15" i="1"/>
  <c r="E15" i="1"/>
  <c r="D15" i="1"/>
  <c r="C15" i="1"/>
  <c r="H14" i="1"/>
  <c r="I14" i="1" s="1"/>
  <c r="G14" i="1"/>
  <c r="F14" i="1"/>
  <c r="E14" i="1"/>
  <c r="D14" i="1"/>
  <c r="E24" i="1" l="1"/>
  <c r="F24" i="1"/>
  <c r="I17" i="1"/>
  <c r="H24" i="1"/>
  <c r="G24" i="1" l="1"/>
  <c r="N14" i="1" l="1"/>
  <c r="L14" i="1"/>
  <c r="M14" i="1"/>
</calcChain>
</file>

<file path=xl/sharedStrings.xml><?xml version="1.0" encoding="utf-8"?>
<sst xmlns="http://schemas.openxmlformats.org/spreadsheetml/2006/main" count="43" uniqueCount="30">
  <si>
    <t>Monroe Community Mental Health Authority</t>
  </si>
  <si>
    <t>Sliding Fee Scale</t>
  </si>
  <si>
    <t>Sliding Fee Scale (SFS) for qualified people who are Uninsured or Under insured, for qualified Mental Health or SUD services:</t>
  </si>
  <si>
    <t>Sliding Fee Scale daily visit amounts (SFSdva) are based on your ability to pay as established by State Law and Administrative Rules.</t>
  </si>
  <si>
    <t>Annual Income Limits in the chart are based on the 2025 Federal Poverty Level guidelines and are updated annually.</t>
  </si>
  <si>
    <t>Your SFSdva is determined at least annually and whenever your financial situation changes.</t>
  </si>
  <si>
    <t>Documentation of your Annual Income and Family Size are required before a final, discounted SFSdva is approved.</t>
  </si>
  <si>
    <t>The primary source of income documentation required is your State or Federal tax return (form 1040).</t>
  </si>
  <si>
    <t>Sliding Fee Scale daily visit amount (SFSdva) Chart:</t>
  </si>
  <si>
    <t xml:space="preserve">Income Category </t>
  </si>
  <si>
    <t>A</t>
  </si>
  <si>
    <t>B</t>
  </si>
  <si>
    <t>C</t>
  </si>
  <si>
    <t>D</t>
  </si>
  <si>
    <t>E</t>
  </si>
  <si>
    <t>F</t>
  </si>
  <si>
    <t>G</t>
  </si>
  <si>
    <t>Family Size</t>
  </si>
  <si>
    <t>FPL</t>
  </si>
  <si>
    <t xml:space="preserve">Add for each </t>
  </si>
  <si>
    <t>additional</t>
  </si>
  <si>
    <t>family member:</t>
  </si>
  <si>
    <t>Based on annual income and family size provided to ESM and applied to the SFSdva Chart above.</t>
  </si>
  <si>
    <t>Your Income Category</t>
  </si>
  <si>
    <t>Est Monthly Visits</t>
  </si>
  <si>
    <t>Ability to pay % of Income (Not to publish)</t>
  </si>
  <si>
    <t>N/A</t>
  </si>
  <si>
    <t>Services Excluding Residential/Inpatient Services</t>
  </si>
  <si>
    <t>Ŧ</t>
  </si>
  <si>
    <t>Ŧ - Full Feescreen is charged upto the monthly maximum calculated under Michigan Compiled Law 330.1818-1820 and Administrative Rule R330.8242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</si>
</sst>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&quot;$&quot;#,##0"/>
    <numFmt numFmtId="165" formatCode="&quot;$&quot;#,##0.00"/>
    <numFmt numFmtId="166" formatCode="&quot;&lt;=&quot;0%"/>
    <numFmt numFmtId="167" formatCode="&quot;&gt;&quot;&quot;$&quot;#,##0"/>
    <numFmt numFmtId="168" formatCode="&quot;&gt;&quot;0%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0" fontId="3" fillId="3" borderId="0" xfId="0" applyFont="1" applyFill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3" fillId="2" borderId="0" xfId="0" applyFont="1" applyFill="1"/>
    <xf numFmtId="9" fontId="0" fillId="2" borderId="0" xfId="0" applyNumberFormat="1" applyFill="1"/>
    <xf numFmtId="9" fontId="0" fillId="0" borderId="0" xfId="0" applyNumberFormat="1"/>
    <xf numFmtId="0" fontId="5" fillId="4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2" borderId="0" xfId="0" applyNumberFormat="1" applyFill="1"/>
    <xf numFmtId="0" fontId="4" fillId="2" borderId="0" xfId="0" applyFont="1" applyFill="1"/>
    <xf numFmtId="0" fontId="0" fillId="2" borderId="0" xfId="0" applyFill="1"/>
    <xf numFmtId="6" fontId="0" fillId="3" borderId="0" xfId="0" applyNumberFormat="1" applyFill="1" applyAlignment="1">
      <alignment horizontal="center"/>
    </xf>
    <xf numFmtId="165" fontId="0" fillId="0" borderId="0" xfId="0" applyNumberFormat="1"/>
    <xf numFmtId="165" fontId="0" fillId="3" borderId="0" xfId="0" applyNumberFormat="1" applyFill="1"/>
    <xf numFmtId="6" fontId="0" fillId="0" borderId="0" xfId="0" applyNumberFormat="1" applyAlignment="1">
      <alignment horizontal="center"/>
    </xf>
    <xf numFmtId="166" fontId="6" fillId="3" borderId="0" xfId="1" applyNumberFormat="1" applyFont="1" applyFill="1" applyAlignment="1">
      <alignment horizontal="center"/>
    </xf>
    <xf numFmtId="0" fontId="0" fillId="4" borderId="0" xfId="0" applyFill="1"/>
    <xf numFmtId="0" fontId="0" fillId="3" borderId="0" xfId="0" applyFill="1" applyAlignment="1">
      <alignment horizontal="left" indent="1"/>
    </xf>
    <xf numFmtId="0" fontId="8" fillId="0" borderId="0" xfId="0" applyFont="1"/>
    <xf numFmtId="167" fontId="0" fillId="0" borderId="0" xfId="0" applyNumberFormat="1" applyAlignment="1">
      <alignment horizontal="center"/>
    </xf>
    <xf numFmtId="168" fontId="6" fillId="3" borderId="0" xfId="1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6" fontId="9" fillId="3" borderId="0" xfId="0" applyNumberFormat="1" applyFont="1" applyFill="1" applyAlignment="1">
      <alignment horizontal="center"/>
    </xf>
    <xf numFmtId="6" fontId="9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6746A-DFE4-4F52-A0DC-4C773E0481E0}">
  <dimension ref="B2:N32"/>
  <sheetViews>
    <sheetView tabSelected="1" zoomScale="140" zoomScaleNormal="140" workbookViewId="0">
      <selection activeCell="D31" sqref="D31"/>
    </sheetView>
  </sheetViews>
  <sheetFormatPr defaultRowHeight="15"/>
  <cols>
    <col min="2" max="2" width="21" customWidth="1"/>
    <col min="3" max="6" width="19.42578125" bestFit="1" customWidth="1"/>
    <col min="7" max="7" width="19.42578125" customWidth="1"/>
    <col min="8" max="8" width="12.140625" bestFit="1" customWidth="1"/>
    <col min="9" max="9" width="12.140625" customWidth="1"/>
    <col min="10" max="10" width="11" hidden="1" customWidth="1"/>
    <col min="11" max="11" width="16.85546875" hidden="1" customWidth="1"/>
    <col min="12" max="15" width="0" hidden="1" customWidth="1"/>
  </cols>
  <sheetData>
    <row r="2" spans="2:14" ht="15.75">
      <c r="B2" s="33" t="s">
        <v>0</v>
      </c>
      <c r="C2" s="33"/>
      <c r="D2" s="33"/>
      <c r="E2" s="33"/>
      <c r="F2" s="33"/>
      <c r="G2" s="33"/>
    </row>
    <row r="3" spans="2:14" ht="15.75">
      <c r="B3" s="1" t="s">
        <v>1</v>
      </c>
      <c r="C3" s="2"/>
      <c r="D3" s="2"/>
      <c r="E3" s="2"/>
      <c r="F3" s="2"/>
      <c r="G3" s="2"/>
    </row>
    <row r="4" spans="2:14">
      <c r="B4" s="3" t="s">
        <v>2</v>
      </c>
      <c r="C4" s="4"/>
      <c r="D4" s="4"/>
      <c r="E4" s="4"/>
      <c r="F4" s="4"/>
      <c r="G4" s="4"/>
    </row>
    <row r="5" spans="2:14">
      <c r="B5" s="5" t="s">
        <v>3</v>
      </c>
      <c r="C5" s="6"/>
      <c r="D5" s="5"/>
      <c r="E5" s="5"/>
      <c r="F5" s="5"/>
      <c r="G5" s="5"/>
    </row>
    <row r="6" spans="2:14">
      <c r="B6" s="5" t="s">
        <v>4</v>
      </c>
      <c r="C6" s="6"/>
      <c r="D6" s="5"/>
      <c r="E6" s="5"/>
      <c r="F6" s="5"/>
      <c r="G6" s="5"/>
    </row>
    <row r="7" spans="2:14">
      <c r="B7" s="5" t="s">
        <v>5</v>
      </c>
      <c r="C7" s="6"/>
      <c r="D7" s="5"/>
      <c r="E7" s="5"/>
      <c r="F7" s="5"/>
      <c r="G7" s="5"/>
    </row>
    <row r="8" spans="2:14">
      <c r="B8" s="5" t="s">
        <v>6</v>
      </c>
      <c r="C8" s="6"/>
      <c r="D8" s="5"/>
      <c r="E8" s="5"/>
      <c r="F8" s="5"/>
      <c r="G8" s="5"/>
    </row>
    <row r="9" spans="2:14">
      <c r="B9" s="5" t="s">
        <v>7</v>
      </c>
      <c r="C9" s="6"/>
      <c r="D9" s="5"/>
      <c r="E9" s="5"/>
      <c r="F9" s="5"/>
      <c r="G9" s="5"/>
    </row>
    <row r="10" spans="2:14">
      <c r="B10" s="7"/>
      <c r="C10" s="7"/>
    </row>
    <row r="11" spans="2:14">
      <c r="B11" s="8" t="s">
        <v>8</v>
      </c>
      <c r="C11" s="9"/>
      <c r="D11" s="10"/>
      <c r="E11" s="10"/>
      <c r="F11" s="10"/>
      <c r="G11" s="10"/>
    </row>
    <row r="12" spans="2:14">
      <c r="B12" s="11" t="s">
        <v>9</v>
      </c>
      <c r="C12" s="11" t="s">
        <v>10</v>
      </c>
      <c r="D12" s="11" t="s">
        <v>11</v>
      </c>
      <c r="E12" s="11" t="s">
        <v>12</v>
      </c>
      <c r="F12" s="11" t="s">
        <v>13</v>
      </c>
      <c r="G12" s="11" t="s">
        <v>14</v>
      </c>
      <c r="H12" s="11" t="s">
        <v>15</v>
      </c>
      <c r="I12" s="11" t="s">
        <v>16</v>
      </c>
    </row>
    <row r="13" spans="2:14">
      <c r="B13" s="12" t="s">
        <v>17</v>
      </c>
      <c r="C13" s="23">
        <v>1.3333333000000001</v>
      </c>
      <c r="D13" s="23">
        <v>2</v>
      </c>
      <c r="E13" s="23">
        <v>2.5</v>
      </c>
      <c r="F13" s="23">
        <v>3</v>
      </c>
      <c r="G13" s="23">
        <v>3.5</v>
      </c>
      <c r="H13" s="23">
        <v>4</v>
      </c>
      <c r="I13" s="28">
        <f>+H13</f>
        <v>4</v>
      </c>
      <c r="J13" s="12" t="s">
        <v>18</v>
      </c>
    </row>
    <row r="14" spans="2:14">
      <c r="B14" s="13">
        <v>1</v>
      </c>
      <c r="C14" s="14">
        <f>C$13*$J14</f>
        <v>20866.666144999999</v>
      </c>
      <c r="D14" s="14">
        <f t="shared" ref="D14:H21" si="0">D$13*$J14</f>
        <v>31300</v>
      </c>
      <c r="E14" s="14">
        <f t="shared" si="0"/>
        <v>39125</v>
      </c>
      <c r="F14" s="14">
        <f t="shared" si="0"/>
        <v>46950</v>
      </c>
      <c r="G14" s="14">
        <f t="shared" si="0"/>
        <v>54775</v>
      </c>
      <c r="H14" s="14">
        <f t="shared" si="0"/>
        <v>62600</v>
      </c>
      <c r="I14" s="27">
        <f>H14</f>
        <v>62600</v>
      </c>
      <c r="J14" s="21">
        <v>15650</v>
      </c>
      <c r="L14">
        <f>D14/J14</f>
        <v>2</v>
      </c>
      <c r="M14">
        <f>E14/J14</f>
        <v>2.5</v>
      </c>
      <c r="N14">
        <f>F14/J14</f>
        <v>3</v>
      </c>
    </row>
    <row r="15" spans="2:14">
      <c r="B15" s="13">
        <v>2</v>
      </c>
      <c r="C15" s="14">
        <f t="shared" ref="C15:C21" si="1">C$13*$J15</f>
        <v>28199.999295000001</v>
      </c>
      <c r="D15" s="14">
        <f t="shared" si="0"/>
        <v>42300</v>
      </c>
      <c r="E15" s="14">
        <f t="shared" si="0"/>
        <v>52875</v>
      </c>
      <c r="F15" s="14">
        <f t="shared" si="0"/>
        <v>63450</v>
      </c>
      <c r="G15" s="14">
        <f t="shared" si="0"/>
        <v>74025</v>
      </c>
      <c r="H15" s="14">
        <f t="shared" si="0"/>
        <v>84600</v>
      </c>
      <c r="I15" s="27">
        <f t="shared" ref="I15:I21" si="2">H15</f>
        <v>84600</v>
      </c>
      <c r="J15" s="21">
        <v>21150</v>
      </c>
    </row>
    <row r="16" spans="2:14">
      <c r="B16" s="13">
        <v>3</v>
      </c>
      <c r="C16" s="14">
        <f t="shared" si="1"/>
        <v>35533.332445</v>
      </c>
      <c r="D16" s="14">
        <f t="shared" si="0"/>
        <v>53300</v>
      </c>
      <c r="E16" s="14">
        <f t="shared" si="0"/>
        <v>66625</v>
      </c>
      <c r="F16" s="14">
        <f t="shared" si="0"/>
        <v>79950</v>
      </c>
      <c r="G16" s="14">
        <f t="shared" si="0"/>
        <v>93275</v>
      </c>
      <c r="H16" s="14">
        <f t="shared" si="0"/>
        <v>106600</v>
      </c>
      <c r="I16" s="27">
        <f t="shared" si="2"/>
        <v>106600</v>
      </c>
      <c r="J16" s="21">
        <v>26650</v>
      </c>
    </row>
    <row r="17" spans="2:11">
      <c r="B17" s="13">
        <v>4</v>
      </c>
      <c r="C17" s="14">
        <f t="shared" si="1"/>
        <v>42866.665594999999</v>
      </c>
      <c r="D17" s="14">
        <f t="shared" si="0"/>
        <v>64300</v>
      </c>
      <c r="E17" s="14">
        <f t="shared" si="0"/>
        <v>80375</v>
      </c>
      <c r="F17" s="14">
        <f t="shared" si="0"/>
        <v>96450</v>
      </c>
      <c r="G17" s="14">
        <f t="shared" si="0"/>
        <v>112525</v>
      </c>
      <c r="H17" s="14">
        <f t="shared" si="0"/>
        <v>128600</v>
      </c>
      <c r="I17" s="27">
        <f t="shared" si="2"/>
        <v>128600</v>
      </c>
      <c r="J17" s="21">
        <v>32150</v>
      </c>
    </row>
    <row r="18" spans="2:11">
      <c r="B18" s="13">
        <v>5</v>
      </c>
      <c r="C18" s="14">
        <f t="shared" si="1"/>
        <v>50199.998745000004</v>
      </c>
      <c r="D18" s="14">
        <f t="shared" si="0"/>
        <v>75300</v>
      </c>
      <c r="E18" s="14">
        <f t="shared" si="0"/>
        <v>94125</v>
      </c>
      <c r="F18" s="14">
        <f t="shared" si="0"/>
        <v>112950</v>
      </c>
      <c r="G18" s="14">
        <f t="shared" si="0"/>
        <v>131775</v>
      </c>
      <c r="H18" s="14">
        <f t="shared" si="0"/>
        <v>150600</v>
      </c>
      <c r="I18" s="27">
        <f t="shared" si="2"/>
        <v>150600</v>
      </c>
      <c r="J18" s="21">
        <v>37650</v>
      </c>
    </row>
    <row r="19" spans="2:11">
      <c r="B19" s="13">
        <v>6</v>
      </c>
      <c r="C19" s="14">
        <f t="shared" si="1"/>
        <v>57533.331895000003</v>
      </c>
      <c r="D19" s="14">
        <f t="shared" si="0"/>
        <v>86300</v>
      </c>
      <c r="E19" s="14">
        <f t="shared" si="0"/>
        <v>107875</v>
      </c>
      <c r="F19" s="14">
        <f t="shared" si="0"/>
        <v>129450</v>
      </c>
      <c r="G19" s="14">
        <f t="shared" si="0"/>
        <v>151025</v>
      </c>
      <c r="H19" s="14">
        <f t="shared" si="0"/>
        <v>172600</v>
      </c>
      <c r="I19" s="27">
        <f t="shared" si="2"/>
        <v>172600</v>
      </c>
      <c r="J19" s="21">
        <v>43150</v>
      </c>
    </row>
    <row r="20" spans="2:11">
      <c r="B20" s="13">
        <v>7</v>
      </c>
      <c r="C20" s="14">
        <f t="shared" si="1"/>
        <v>64866.665045000002</v>
      </c>
      <c r="D20" s="14">
        <f t="shared" si="0"/>
        <v>97300</v>
      </c>
      <c r="E20" s="14">
        <f t="shared" si="0"/>
        <v>121625</v>
      </c>
      <c r="F20" s="14">
        <f t="shared" si="0"/>
        <v>145950</v>
      </c>
      <c r="G20" s="14">
        <f t="shared" si="0"/>
        <v>170275</v>
      </c>
      <c r="H20" s="14">
        <f t="shared" si="0"/>
        <v>194600</v>
      </c>
      <c r="I20" s="27">
        <f t="shared" si="2"/>
        <v>194600</v>
      </c>
      <c r="J20" s="21">
        <v>48650</v>
      </c>
    </row>
    <row r="21" spans="2:11">
      <c r="B21" s="13">
        <v>8</v>
      </c>
      <c r="C21" s="14">
        <f t="shared" si="1"/>
        <v>72199.998195000007</v>
      </c>
      <c r="D21" s="14">
        <f t="shared" si="0"/>
        <v>108300</v>
      </c>
      <c r="E21" s="14">
        <f t="shared" si="0"/>
        <v>135375</v>
      </c>
      <c r="F21" s="14">
        <f t="shared" si="0"/>
        <v>162450</v>
      </c>
      <c r="G21" s="14">
        <f t="shared" si="0"/>
        <v>189525</v>
      </c>
      <c r="H21" s="14">
        <f t="shared" si="0"/>
        <v>216600</v>
      </c>
      <c r="I21" s="27">
        <f t="shared" si="2"/>
        <v>216600</v>
      </c>
      <c r="J21" s="21">
        <v>54150</v>
      </c>
    </row>
    <row r="22" spans="2:11">
      <c r="B22" s="13" t="s">
        <v>19</v>
      </c>
      <c r="C22" s="13"/>
      <c r="D22" s="14"/>
      <c r="E22" s="14"/>
      <c r="F22" s="14"/>
      <c r="G22" s="14"/>
    </row>
    <row r="23" spans="2:11">
      <c r="B23" s="13" t="s">
        <v>20</v>
      </c>
      <c r="C23" s="13"/>
      <c r="D23" s="14"/>
      <c r="E23" s="14"/>
      <c r="F23" s="14"/>
      <c r="G23" s="14"/>
    </row>
    <row r="24" spans="2:11">
      <c r="B24" s="13" t="s">
        <v>21</v>
      </c>
      <c r="C24" s="14">
        <f>C21-C20</f>
        <v>7333.3331500000058</v>
      </c>
      <c r="D24" s="14">
        <f>D21-D20</f>
        <v>11000</v>
      </c>
      <c r="E24" s="14">
        <f t="shared" ref="E24:H24" si="3">E21-E20</f>
        <v>13750</v>
      </c>
      <c r="F24" s="14">
        <f t="shared" si="3"/>
        <v>16500</v>
      </c>
      <c r="G24" s="14">
        <f t="shared" si="3"/>
        <v>19250</v>
      </c>
      <c r="H24" s="20">
        <f t="shared" si="3"/>
        <v>22000</v>
      </c>
      <c r="I24" s="20"/>
    </row>
    <row r="25" spans="2:11">
      <c r="C25" s="10">
        <v>1.33</v>
      </c>
      <c r="D25" s="10">
        <v>2</v>
      </c>
      <c r="E25" s="10">
        <v>2.5</v>
      </c>
      <c r="F25" s="10">
        <v>3</v>
      </c>
      <c r="G25" s="10">
        <v>3.5</v>
      </c>
      <c r="H25" s="10">
        <v>4</v>
      </c>
      <c r="I25" s="10"/>
    </row>
    <row r="26" spans="2:11">
      <c r="B26" s="8" t="s">
        <v>1</v>
      </c>
      <c r="C26" s="16"/>
      <c r="D26" s="16"/>
      <c r="E26" s="16"/>
      <c r="F26" s="15"/>
      <c r="G26" s="15"/>
    </row>
    <row r="27" spans="2:11">
      <c r="B27" s="17" t="s">
        <v>22</v>
      </c>
      <c r="C27" s="18"/>
      <c r="D27" s="18"/>
      <c r="E27" s="18"/>
    </row>
    <row r="28" spans="2:11">
      <c r="B28" s="24" t="s">
        <v>23</v>
      </c>
      <c r="C28" s="11" t="s">
        <v>10</v>
      </c>
      <c r="D28" s="11" t="s">
        <v>11</v>
      </c>
      <c r="E28" s="11" t="s">
        <v>12</v>
      </c>
      <c r="F28" s="11" t="s">
        <v>13</v>
      </c>
      <c r="G28" s="11" t="s">
        <v>14</v>
      </c>
      <c r="H28" s="11" t="s">
        <v>15</v>
      </c>
      <c r="I28" s="11" t="s">
        <v>16</v>
      </c>
      <c r="K28" s="11" t="s">
        <v>24</v>
      </c>
    </row>
    <row r="29" spans="2:11">
      <c r="B29" t="s">
        <v>25</v>
      </c>
      <c r="C29" s="29"/>
      <c r="D29" s="30">
        <v>0.06</v>
      </c>
      <c r="E29" s="30">
        <v>0.08</v>
      </c>
      <c r="F29" s="30">
        <v>0.1</v>
      </c>
      <c r="G29" s="30">
        <v>0.12</v>
      </c>
      <c r="H29" s="30">
        <v>0.14000000000000001</v>
      </c>
      <c r="I29" s="30" t="s">
        <v>26</v>
      </c>
      <c r="K29" s="11"/>
    </row>
    <row r="30" spans="2:11">
      <c r="B30" s="25" t="s">
        <v>27</v>
      </c>
      <c r="C30" s="19">
        <v>0</v>
      </c>
      <c r="D30" s="31">
        <v>50</v>
      </c>
      <c r="E30" s="31" t="s">
        <v>28</v>
      </c>
      <c r="F30" s="31" t="s">
        <v>28</v>
      </c>
      <c r="G30" s="31" t="s">
        <v>28</v>
      </c>
      <c r="H30" s="31" t="s">
        <v>28</v>
      </c>
      <c r="I30" s="31" t="s">
        <v>28</v>
      </c>
      <c r="J30" s="26" t="s">
        <v>11</v>
      </c>
      <c r="K30">
        <v>10</v>
      </c>
    </row>
    <row r="31" spans="2:11">
      <c r="C31" s="22"/>
      <c r="D31" s="22"/>
      <c r="E31" s="22"/>
      <c r="F31" s="22"/>
      <c r="G31" s="22"/>
    </row>
    <row r="32" spans="2:11">
      <c r="B32" s="32" t="s">
        <v>29</v>
      </c>
    </row>
  </sheetData>
  <mergeCells count="1">
    <mergeCell ref="B2:G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4352E138738498E1ABB792EBAD3BB" ma:contentTypeVersion="4" ma:contentTypeDescription="Create a new document." ma:contentTypeScope="" ma:versionID="e8369a6c758ad696da958408bd46ee23">
  <xsd:schema xmlns:xsd="http://www.w3.org/2001/XMLSchema" xmlns:xs="http://www.w3.org/2001/XMLSchema" xmlns:p="http://schemas.microsoft.com/office/2006/metadata/properties" xmlns:ns2="4ba4fdf2-f128-44cf-8ab3-d31459aaf983" targetNamespace="http://schemas.microsoft.com/office/2006/metadata/properties" ma:root="true" ma:fieldsID="e5fa0eb2a494213e0e6c9b3a451759df" ns2:_="">
    <xsd:import namespace="4ba4fdf2-f128-44cf-8ab3-d31459aaf9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4fdf2-f128-44cf-8ab3-d31459aaf9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B04B9-7D8B-40BC-A729-E165E7D295CF}"/>
</file>

<file path=customXml/itemProps2.xml><?xml version="1.0" encoding="utf-8"?>
<ds:datastoreItem xmlns:ds="http://schemas.openxmlformats.org/officeDocument/2006/customXml" ds:itemID="{141CDE56-7FE3-4271-8B6D-33375F0C8B5B}"/>
</file>

<file path=customXml/itemProps3.xml><?xml version="1.0" encoding="utf-8"?>
<ds:datastoreItem xmlns:ds="http://schemas.openxmlformats.org/officeDocument/2006/customXml" ds:itemID="{E2D87FF1-7466-4186-8711-4B90F34015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Easterseals Michigan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 Hocking</dc:creator>
  <cp:keywords/>
  <dc:description/>
  <cp:lastModifiedBy>Adam Anastasoff</cp:lastModifiedBy>
  <cp:revision/>
  <dcterms:created xsi:type="dcterms:W3CDTF">2023-06-20T18:16:58Z</dcterms:created>
  <dcterms:modified xsi:type="dcterms:W3CDTF">2025-02-04T13:18:49Z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0x0101005CE4352E138738498E1ABB792EBAD3BB</vt:lpwstr>
  </property>
</Properties>
</file>